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395" windowHeight="8445" activeTab="0"/>
  </bookViews>
  <sheets>
    <sheet name="NV4500" sheetId="1" r:id="rId1"/>
    <sheet name="NV5600" sheetId="2" r:id="rId2"/>
    <sheet name="G56" sheetId="3" r:id="rId3"/>
  </sheets>
  <definedNames/>
  <calcPr fullCalcOnLoad="1"/>
</workbook>
</file>

<file path=xl/sharedStrings.xml><?xml version="1.0" encoding="utf-8"?>
<sst xmlns="http://schemas.openxmlformats.org/spreadsheetml/2006/main" count="122" uniqueCount="34">
  <si>
    <t>1st</t>
  </si>
  <si>
    <t>2nd</t>
  </si>
  <si>
    <t>3rd</t>
  </si>
  <si>
    <t>4th</t>
  </si>
  <si>
    <t>5th</t>
  </si>
  <si>
    <t>Rev</t>
  </si>
  <si>
    <t>MPH - Low</t>
  </si>
  <si>
    <t>MPH - High</t>
  </si>
  <si>
    <t>Transfer</t>
  </si>
  <si>
    <t>1L</t>
  </si>
  <si>
    <t>2L</t>
  </si>
  <si>
    <t>1H</t>
  </si>
  <si>
    <t>3L</t>
  </si>
  <si>
    <t>2H</t>
  </si>
  <si>
    <t>4L</t>
  </si>
  <si>
    <t>5L</t>
  </si>
  <si>
    <t>3H</t>
  </si>
  <si>
    <t>4H</t>
  </si>
  <si>
    <t>5H</t>
  </si>
  <si>
    <t>Gear Order Low - High</t>
  </si>
  <si>
    <t>#</t>
  </si>
  <si>
    <t>Gear</t>
  </si>
  <si>
    <t>Speed</t>
  </si>
  <si>
    <t>6th</t>
  </si>
  <si>
    <t>6H</t>
  </si>
  <si>
    <t>6L</t>
  </si>
  <si>
    <t>Differential Ratio</t>
  </si>
  <si>
    <t>Desired RPM</t>
  </si>
  <si>
    <t>Tire Height (inches)</t>
  </si>
  <si>
    <t>&lt;--- Enter</t>
  </si>
  <si>
    <t>NV4500 - 5 Speed Transmission</t>
  </si>
  <si>
    <t>NV5600 - 6 Speed Transmission</t>
  </si>
  <si>
    <t>G56 - 6 Speed Transmission</t>
  </si>
  <si>
    <t>Courtesy of Valair Inc. &amp; SiteGraffix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</si>
</sst>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10"/>
      <color indexed="61"/>
      <name val="Arial"/>
      <family val="2"/>
    </font>
    <font>
      <b/>
      <sz val="18"/>
      <name val="Arial"/>
      <family val="2"/>
    </font>
    <font>
      <b/>
      <sz val="10"/>
      <color indexed="48"/>
      <name val="Arial"/>
      <family val="2"/>
    </font>
    <font>
      <b/>
      <sz val="18"/>
      <color indexed="4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2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center"/>
      <protection/>
    </xf>
    <xf numFmtId="2" fontId="3" fillId="2" borderId="1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2" fontId="8" fillId="2" borderId="1" xfId="0" applyNumberFormat="1" applyFont="1" applyFill="1" applyBorder="1" applyAlignment="1" applyProtection="1">
      <alignment horizontal="center"/>
      <protection/>
    </xf>
    <xf numFmtId="0" fontId="8" fillId="2" borderId="1" xfId="0" applyFont="1" applyFill="1" applyBorder="1" applyAlignment="1" applyProtection="1">
      <alignment horizontal="center"/>
      <protection/>
    </xf>
    <xf numFmtId="2" fontId="1" fillId="2" borderId="1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2" fontId="0" fillId="2" borderId="0" xfId="0" applyNumberFormat="1" applyFill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10" fillId="2" borderId="1" xfId="0" applyFont="1" applyFill="1" applyBorder="1" applyAlignment="1" applyProtection="1">
      <alignment/>
      <protection/>
    </xf>
    <xf numFmtId="2" fontId="10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>
      <alignment/>
    </xf>
    <xf numFmtId="2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 applyProtection="1">
      <alignment horizontal="center"/>
      <protection/>
    </xf>
    <xf numFmtId="0" fontId="11" fillId="3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 applyBorder="1" applyAlignment="1" applyProtection="1">
      <alignment horizontal="left"/>
      <protection/>
    </xf>
    <xf numFmtId="0" fontId="1" fillId="4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0" fillId="2" borderId="0" xfId="0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23"/>
  <sheetViews>
    <sheetView tabSelected="1" workbookViewId="0" topLeftCell="A1">
      <selection activeCell="E3" sqref="E3"/>
    </sheetView>
  </sheetViews>
  <sheetFormatPr defaultColWidth="9.140625" defaultRowHeight="12.75"/>
  <cols>
    <col min="1" max="1" width="12.7109375" style="7" customWidth="1"/>
    <col min="2" max="2" width="12.7109375" style="2" customWidth="1"/>
    <col min="3" max="3" width="5.7109375" style="2" customWidth="1"/>
    <col min="4" max="6" width="18.7109375" style="2" customWidth="1"/>
    <col min="7" max="7" width="5.7109375" style="2" customWidth="1"/>
    <col min="8" max="10" width="12.7109375" style="2" customWidth="1"/>
    <col min="11" max="11" width="12.8515625" style="2" customWidth="1"/>
    <col min="12" max="16384" width="9.140625" style="2" customWidth="1"/>
  </cols>
  <sheetData>
    <row r="1" spans="1:17" ht="27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10"/>
      <c r="L1" s="11"/>
      <c r="M1" s="11"/>
      <c r="N1" s="11"/>
      <c r="O1" s="11"/>
      <c r="P1" s="11"/>
      <c r="Q1" s="11"/>
    </row>
    <row r="2" spans="1:11" ht="27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1"/>
    </row>
    <row r="3" spans="1:10" ht="12.75">
      <c r="A3" s="3" t="s">
        <v>0</v>
      </c>
      <c r="B3" s="14">
        <v>5.61</v>
      </c>
      <c r="C3" s="4"/>
      <c r="D3" s="3" t="s">
        <v>27</v>
      </c>
      <c r="E3" s="39">
        <v>3000</v>
      </c>
      <c r="F3" s="3" t="s">
        <v>29</v>
      </c>
      <c r="H3" s="40" t="s">
        <v>19</v>
      </c>
      <c r="I3" s="42"/>
      <c r="J3" s="41"/>
    </row>
    <row r="4" spans="1:10" ht="12.75">
      <c r="A4" s="3" t="s">
        <v>1</v>
      </c>
      <c r="B4" s="14">
        <v>3.04</v>
      </c>
      <c r="C4" s="4"/>
      <c r="D4" s="3" t="s">
        <v>26</v>
      </c>
      <c r="E4" s="39">
        <v>3.54</v>
      </c>
      <c r="F4" s="3" t="s">
        <v>29</v>
      </c>
      <c r="H4" s="34" t="s">
        <v>20</v>
      </c>
      <c r="I4" s="5" t="s">
        <v>21</v>
      </c>
      <c r="J4" s="5" t="s">
        <v>22</v>
      </c>
    </row>
    <row r="5" spans="1:10" ht="12.75">
      <c r="A5" s="3" t="s">
        <v>2</v>
      </c>
      <c r="B5" s="14">
        <v>1.67</v>
      </c>
      <c r="C5" s="4"/>
      <c r="D5" s="3" t="s">
        <v>28</v>
      </c>
      <c r="E5" s="39">
        <v>31.5</v>
      </c>
      <c r="F5" s="3" t="s">
        <v>29</v>
      </c>
      <c r="H5" s="29">
        <v>1</v>
      </c>
      <c r="I5" s="12" t="s">
        <v>9</v>
      </c>
      <c r="J5" s="14">
        <f>E10</f>
        <v>5.204391118392513</v>
      </c>
    </row>
    <row r="6" spans="1:10" ht="12.75">
      <c r="A6" s="3" t="s">
        <v>3</v>
      </c>
      <c r="B6" s="14">
        <v>1</v>
      </c>
      <c r="C6" s="4"/>
      <c r="D6" s="4"/>
      <c r="E6" s="4"/>
      <c r="F6" s="4"/>
      <c r="H6" s="29">
        <v>2</v>
      </c>
      <c r="I6" s="12" t="s">
        <v>10</v>
      </c>
      <c r="J6" s="14">
        <f>E11</f>
        <v>9.604155978349342</v>
      </c>
    </row>
    <row r="7" spans="1:10" ht="12.75">
      <c r="A7" s="3" t="s">
        <v>4</v>
      </c>
      <c r="B7" s="14">
        <v>0.73</v>
      </c>
      <c r="C7" s="4"/>
      <c r="D7" s="4"/>
      <c r="E7" s="4"/>
      <c r="F7" s="4"/>
      <c r="H7" s="29">
        <v>3</v>
      </c>
      <c r="I7" s="13" t="s">
        <v>11</v>
      </c>
      <c r="J7" s="14">
        <f>F10</f>
        <v>14.155943842027636</v>
      </c>
    </row>
    <row r="8" spans="1:10" ht="12.75">
      <c r="A8" s="9" t="s">
        <v>5</v>
      </c>
      <c r="B8" s="6">
        <v>5.04</v>
      </c>
      <c r="C8" s="4"/>
      <c r="D8" s="4"/>
      <c r="E8" s="4"/>
      <c r="F8" s="4"/>
      <c r="H8" s="29">
        <v>4</v>
      </c>
      <c r="I8" s="12" t="s">
        <v>12</v>
      </c>
      <c r="J8" s="14">
        <f>E12</f>
        <v>17.483014475558083</v>
      </c>
    </row>
    <row r="9" spans="1:10" ht="12.75">
      <c r="A9" s="27" t="s">
        <v>8</v>
      </c>
      <c r="B9" s="28">
        <v>2.72</v>
      </c>
      <c r="C9" s="4"/>
      <c r="D9" s="27" t="s">
        <v>21</v>
      </c>
      <c r="E9" s="34" t="s">
        <v>6</v>
      </c>
      <c r="F9" s="34" t="s">
        <v>7</v>
      </c>
      <c r="H9" s="29">
        <v>5</v>
      </c>
      <c r="I9" s="12" t="s">
        <v>13</v>
      </c>
      <c r="J9" s="14">
        <f>F11</f>
        <v>26.12330426111021</v>
      </c>
    </row>
    <row r="10" spans="3:10" ht="12.75">
      <c r="C10" s="4"/>
      <c r="D10" s="3" t="s">
        <v>0</v>
      </c>
      <c r="E10" s="14">
        <f aca="true" t="shared" si="0" ref="E10:E15">(((($E$3/B3)/$E$4)*60)/63360)*($E$5*3.1415)/$B$9</f>
        <v>5.204391118392513</v>
      </c>
      <c r="F10" s="14">
        <f aca="true" t="shared" si="1" ref="F10:F15">(((($E$3/B3)/$E$4)*60)/63360)*($E$5*3.1415)</f>
        <v>14.155943842027636</v>
      </c>
      <c r="G10" s="4"/>
      <c r="H10" s="29">
        <v>6</v>
      </c>
      <c r="I10" s="12" t="s">
        <v>14</v>
      </c>
      <c r="J10" s="14">
        <f>E13</f>
        <v>29.196634174181995</v>
      </c>
    </row>
    <row r="11" spans="3:10" ht="12.75">
      <c r="C11" s="8"/>
      <c r="D11" s="3" t="s">
        <v>1</v>
      </c>
      <c r="E11" s="14">
        <f t="shared" si="0"/>
        <v>9.604155978349342</v>
      </c>
      <c r="F11" s="14">
        <f t="shared" si="1"/>
        <v>26.12330426111021</v>
      </c>
      <c r="G11" s="4"/>
      <c r="H11" s="29">
        <v>7</v>
      </c>
      <c r="I11" s="12" t="s">
        <v>15</v>
      </c>
      <c r="J11" s="14">
        <f>E14</f>
        <v>39.99538927970137</v>
      </c>
    </row>
    <row r="12" spans="1:10" ht="12.75">
      <c r="A12" s="2"/>
      <c r="C12" s="8"/>
      <c r="D12" s="3" t="s">
        <v>2</v>
      </c>
      <c r="E12" s="14">
        <f t="shared" si="0"/>
        <v>17.483014475558083</v>
      </c>
      <c r="F12" s="14">
        <f t="shared" si="1"/>
        <v>47.55379937351799</v>
      </c>
      <c r="G12" s="4"/>
      <c r="H12" s="29">
        <v>8</v>
      </c>
      <c r="I12" s="12" t="s">
        <v>16</v>
      </c>
      <c r="J12" s="14">
        <f>F12</f>
        <v>47.55379937351799</v>
      </c>
    </row>
    <row r="13" spans="1:10" ht="12.75">
      <c r="A13" s="2"/>
      <c r="C13" s="4"/>
      <c r="D13" s="3" t="s">
        <v>3</v>
      </c>
      <c r="E13" s="14">
        <f t="shared" si="0"/>
        <v>29.196634174181995</v>
      </c>
      <c r="F13" s="14">
        <f t="shared" si="1"/>
        <v>79.41484495377503</v>
      </c>
      <c r="G13" s="4"/>
      <c r="H13" s="29">
        <v>9</v>
      </c>
      <c r="I13" s="12" t="s">
        <v>17</v>
      </c>
      <c r="J13" s="14">
        <f>F13</f>
        <v>79.41484495377503</v>
      </c>
    </row>
    <row r="14" spans="1:10" ht="12.75">
      <c r="A14" s="2"/>
      <c r="C14" s="4"/>
      <c r="D14" s="3" t="s">
        <v>4</v>
      </c>
      <c r="E14" s="14">
        <f t="shared" si="0"/>
        <v>39.99538927970137</v>
      </c>
      <c r="F14" s="14">
        <f t="shared" si="1"/>
        <v>108.78745884078774</v>
      </c>
      <c r="G14" s="4"/>
      <c r="H14" s="29">
        <v>10</v>
      </c>
      <c r="I14" s="12" t="s">
        <v>18</v>
      </c>
      <c r="J14" s="14">
        <f>F14</f>
        <v>108.78745884078774</v>
      </c>
    </row>
    <row r="15" spans="1:10" ht="12.75">
      <c r="A15" s="2"/>
      <c r="C15" s="4"/>
      <c r="D15" s="9" t="s">
        <v>5</v>
      </c>
      <c r="E15" s="6">
        <f t="shared" si="0"/>
        <v>5.792982971067856</v>
      </c>
      <c r="F15" s="6">
        <f t="shared" si="1"/>
        <v>15.75691368130457</v>
      </c>
      <c r="G15" s="4"/>
      <c r="H15" s="4"/>
      <c r="I15" s="4"/>
      <c r="J15" s="4"/>
    </row>
    <row r="16" spans="1:10" ht="12.75">
      <c r="A16" s="2"/>
      <c r="C16" s="4"/>
      <c r="D16" s="4"/>
      <c r="E16" s="4"/>
      <c r="F16" s="4"/>
      <c r="G16" s="4"/>
      <c r="H16" s="4"/>
      <c r="I16" s="4"/>
      <c r="J16" s="4"/>
    </row>
    <row r="17" spans="1:10" ht="12.75">
      <c r="A17" s="2"/>
      <c r="C17" s="4"/>
      <c r="D17" s="4"/>
      <c r="E17" s="4"/>
      <c r="F17" s="4"/>
      <c r="J17" s="4"/>
    </row>
    <row r="18" spans="1:10" ht="12.75">
      <c r="A18" s="43" t="s">
        <v>33</v>
      </c>
      <c r="B18" s="43"/>
      <c r="C18" s="43"/>
      <c r="D18" s="43"/>
      <c r="E18" s="43"/>
      <c r="F18" s="43"/>
      <c r="G18" s="43"/>
      <c r="H18" s="43"/>
      <c r="I18" s="43"/>
      <c r="J18" s="43"/>
    </row>
    <row r="19" spans="1:10" ht="12.75">
      <c r="A19" s="2"/>
      <c r="C19" s="4"/>
      <c r="D19" s="4"/>
      <c r="E19" s="4"/>
      <c r="F19" s="4"/>
      <c r="J19" s="4"/>
    </row>
    <row r="20" spans="1:10" ht="12.75">
      <c r="A20" s="2"/>
      <c r="C20" s="4"/>
      <c r="D20" s="4"/>
      <c r="E20" s="4"/>
      <c r="F20" s="4"/>
      <c r="J20" s="4"/>
    </row>
    <row r="21" spans="1:10" ht="12.75">
      <c r="A21" s="2"/>
      <c r="C21" s="4"/>
      <c r="D21" s="4"/>
      <c r="E21" s="4"/>
      <c r="F21" s="4"/>
      <c r="J21" s="4"/>
    </row>
    <row r="22" spans="1:10" ht="12.75">
      <c r="A22" s="2"/>
      <c r="C22" s="4"/>
      <c r="D22" s="4"/>
      <c r="E22" s="4"/>
      <c r="F22" s="4"/>
      <c r="J22" s="4"/>
    </row>
    <row r="23" spans="1:10" ht="12.75">
      <c r="A23" s="2"/>
      <c r="C23" s="4"/>
      <c r="D23" s="4"/>
      <c r="E23" s="4"/>
      <c r="F23" s="4"/>
      <c r="J23" s="4"/>
    </row>
  </sheetData>
  <sheetProtection password="CC7B" sheet="1" objects="1" scenarios="1" selectLockedCells="1"/>
  <mergeCells count="3">
    <mergeCell ref="A1:J1"/>
    <mergeCell ref="H3:J3"/>
    <mergeCell ref="A18:J18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Y19"/>
  <sheetViews>
    <sheetView workbookViewId="0" topLeftCell="A1">
      <selection activeCell="E3" sqref="E3"/>
    </sheetView>
  </sheetViews>
  <sheetFormatPr defaultColWidth="9.140625" defaultRowHeight="12.75"/>
  <cols>
    <col min="1" max="2" width="12.7109375" style="15" customWidth="1"/>
    <col min="3" max="3" width="5.7109375" style="15" customWidth="1"/>
    <col min="4" max="6" width="18.7109375" style="15" customWidth="1"/>
    <col min="7" max="7" width="5.7109375" style="15" customWidth="1"/>
    <col min="8" max="10" width="12.7109375" style="15" customWidth="1"/>
    <col min="11" max="16384" width="9.140625" style="15" customWidth="1"/>
  </cols>
  <sheetData>
    <row r="1" spans="1:25" ht="27" customHeight="1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10" ht="27" customHeigh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2.75">
      <c r="A3" s="16" t="s">
        <v>0</v>
      </c>
      <c r="B3" s="24">
        <v>5.63</v>
      </c>
      <c r="D3" s="16" t="s">
        <v>27</v>
      </c>
      <c r="E3" s="39">
        <v>3000</v>
      </c>
      <c r="F3" s="16" t="s">
        <v>29</v>
      </c>
      <c r="H3" s="17" t="s">
        <v>19</v>
      </c>
      <c r="I3" s="17"/>
      <c r="J3" s="17"/>
    </row>
    <row r="4" spans="1:10" ht="12.75">
      <c r="A4" s="16" t="s">
        <v>1</v>
      </c>
      <c r="B4" s="24">
        <v>3.38</v>
      </c>
      <c r="D4" s="16" t="s">
        <v>26</v>
      </c>
      <c r="E4" s="39">
        <v>3.54</v>
      </c>
      <c r="F4" s="16" t="s">
        <v>29</v>
      </c>
      <c r="H4" s="33" t="s">
        <v>20</v>
      </c>
      <c r="I4" s="33" t="s">
        <v>21</v>
      </c>
      <c r="J4" s="33" t="s">
        <v>22</v>
      </c>
    </row>
    <row r="5" spans="1:10" ht="12.75">
      <c r="A5" s="16" t="s">
        <v>2</v>
      </c>
      <c r="B5" s="24">
        <v>2.04</v>
      </c>
      <c r="D5" s="16" t="s">
        <v>28</v>
      </c>
      <c r="E5" s="39">
        <v>31.5</v>
      </c>
      <c r="F5" s="16" t="s">
        <v>29</v>
      </c>
      <c r="H5" s="18">
        <v>1</v>
      </c>
      <c r="I5" s="19" t="s">
        <v>9</v>
      </c>
      <c r="J5" s="24">
        <f>E10</f>
        <v>5.1859030504763775</v>
      </c>
    </row>
    <row r="6" spans="1:10" ht="12.75">
      <c r="A6" s="16" t="s">
        <v>3</v>
      </c>
      <c r="B6" s="24">
        <v>1.39</v>
      </c>
      <c r="H6" s="18">
        <v>2</v>
      </c>
      <c r="I6" s="19" t="s">
        <v>10</v>
      </c>
      <c r="J6" s="24">
        <f>E11</f>
        <v>8.638057447982838</v>
      </c>
    </row>
    <row r="7" spans="1:10" ht="12.75">
      <c r="A7" s="16" t="s">
        <v>4</v>
      </c>
      <c r="B7" s="24">
        <v>1</v>
      </c>
      <c r="H7" s="18">
        <v>3</v>
      </c>
      <c r="I7" s="20" t="s">
        <v>11</v>
      </c>
      <c r="J7" s="24">
        <f>F10</f>
        <v>14.105656297295747</v>
      </c>
    </row>
    <row r="8" spans="1:10" ht="12.75">
      <c r="A8" s="16" t="s">
        <v>23</v>
      </c>
      <c r="B8" s="24">
        <v>0.73</v>
      </c>
      <c r="H8" s="18">
        <v>4</v>
      </c>
      <c r="I8" s="19" t="s">
        <v>12</v>
      </c>
      <c r="J8" s="24">
        <f>E12</f>
        <v>14.31207557557941</v>
      </c>
    </row>
    <row r="9" spans="1:10" ht="12.75">
      <c r="A9" s="22" t="s">
        <v>5</v>
      </c>
      <c r="B9" s="25">
        <v>5.63</v>
      </c>
      <c r="D9" s="31" t="s">
        <v>21</v>
      </c>
      <c r="E9" s="33" t="s">
        <v>6</v>
      </c>
      <c r="F9" s="33" t="s">
        <v>7</v>
      </c>
      <c r="H9" s="18">
        <v>5</v>
      </c>
      <c r="I9" s="19" t="s">
        <v>14</v>
      </c>
      <c r="J9" s="24">
        <f>E13</f>
        <v>21.00477278718129</v>
      </c>
    </row>
    <row r="10" spans="1:10" ht="12.75">
      <c r="A10" s="31" t="s">
        <v>8</v>
      </c>
      <c r="B10" s="32">
        <v>2.72</v>
      </c>
      <c r="D10" s="16" t="s">
        <v>0</v>
      </c>
      <c r="E10" s="24">
        <f>(((($E$3/B3)/$E$4)*60)/63360)*($E$5*3.1415)/$B$10</f>
        <v>5.1859030504763775</v>
      </c>
      <c r="F10" s="24">
        <f>(((($E$3/B3)/$E$4)*60)/63360)*($E$5*3.1415)</f>
        <v>14.105656297295747</v>
      </c>
      <c r="H10" s="18">
        <v>6</v>
      </c>
      <c r="I10" s="19" t="s">
        <v>13</v>
      </c>
      <c r="J10" s="24">
        <f>F11</f>
        <v>23.495516258513323</v>
      </c>
    </row>
    <row r="11" spans="1:10" ht="12.75">
      <c r="A11" s="21"/>
      <c r="D11" s="16" t="s">
        <v>1</v>
      </c>
      <c r="E11" s="24">
        <f>(((($E$3/B4)/$E$4)*60)/63360)*($E$5*3.1415)/$B$10</f>
        <v>8.638057447982838</v>
      </c>
      <c r="F11" s="24">
        <f>(((($E$3/B4)/$E$4)*60)/63360)*($E$5*3.1415)</f>
        <v>23.495516258513323</v>
      </c>
      <c r="H11" s="18">
        <v>7</v>
      </c>
      <c r="I11" s="19" t="s">
        <v>15</v>
      </c>
      <c r="J11" s="24">
        <f>E14</f>
        <v>29.196634174181995</v>
      </c>
    </row>
    <row r="12" spans="1:10" ht="12.75">
      <c r="A12" s="21"/>
      <c r="D12" s="16" t="s">
        <v>2</v>
      </c>
      <c r="E12" s="24">
        <f>(((($E$3/B5)/$E$4)*60)/63360)*($E$5*3.1415)/$B$10</f>
        <v>14.31207557557941</v>
      </c>
      <c r="F12" s="24">
        <f>(((($E$3/B5)/$E$4)*60)/63360)*($E$5*3.1415)</f>
        <v>38.928845565576</v>
      </c>
      <c r="H12" s="18">
        <v>8</v>
      </c>
      <c r="I12" s="19" t="s">
        <v>16</v>
      </c>
      <c r="J12" s="24">
        <f>F12</f>
        <v>38.928845565576</v>
      </c>
    </row>
    <row r="13" spans="1:10" ht="12.75">
      <c r="A13" s="21"/>
      <c r="D13" s="16" t="s">
        <v>3</v>
      </c>
      <c r="E13" s="24">
        <f>(((($E$3/B6)/$E$4)*60)/63360)*($E$5*3.1415)/$B$10</f>
        <v>21.00477278718129</v>
      </c>
      <c r="F13" s="24">
        <f>(((($E$3/B6)/$E$4)*60)/63360)*($E$5*3.1415)</f>
        <v>57.13298198113312</v>
      </c>
      <c r="H13" s="18">
        <v>9</v>
      </c>
      <c r="I13" s="19" t="s">
        <v>25</v>
      </c>
      <c r="J13" s="24">
        <f>E15</f>
        <v>39.99538927970137</v>
      </c>
    </row>
    <row r="14" spans="1:10" ht="12.75">
      <c r="A14" s="21"/>
      <c r="D14" s="16" t="s">
        <v>4</v>
      </c>
      <c r="E14" s="24">
        <f>(((($E$3/B7)/$E$4)*60)/63360)*($E$5*3.1415)/$B$10</f>
        <v>29.196634174181995</v>
      </c>
      <c r="F14" s="24">
        <f>(((($E$3/B7)/$E$4)*60)/63360)*($E$5*3.1415)</f>
        <v>79.41484495377503</v>
      </c>
      <c r="H14" s="18">
        <v>10</v>
      </c>
      <c r="I14" s="19" t="s">
        <v>17</v>
      </c>
      <c r="J14" s="24">
        <f>F13</f>
        <v>57.13298198113312</v>
      </c>
    </row>
    <row r="15" spans="1:10" ht="12.75">
      <c r="A15" s="21"/>
      <c r="D15" s="16" t="s">
        <v>23</v>
      </c>
      <c r="E15" s="24">
        <f>(((($E$3/B8)/$E$4)*60)/63360)*($E$5*3.1415)/$B$10</f>
        <v>39.99538927970137</v>
      </c>
      <c r="F15" s="24">
        <f>(((($E$3/B8)/$E$4)*60)/63360)*($E$5*3.1415)</f>
        <v>108.78745884078774</v>
      </c>
      <c r="H15" s="18">
        <v>11</v>
      </c>
      <c r="I15" s="19" t="s">
        <v>18</v>
      </c>
      <c r="J15" s="24">
        <f>F14</f>
        <v>79.41484495377503</v>
      </c>
    </row>
    <row r="16" spans="1:10" ht="12.75">
      <c r="A16" s="21"/>
      <c r="D16" s="22" t="s">
        <v>5</v>
      </c>
      <c r="E16" s="25">
        <f>(((($E$3/B9)/$E$4)*60)/63360)*($E$5*3.1415)/$B$10</f>
        <v>5.1859030504763775</v>
      </c>
      <c r="F16" s="25">
        <f>(((($E$3/B9)/$E$4)*60)/63360)*($E$5*3.1415)</f>
        <v>14.105656297295747</v>
      </c>
      <c r="H16" s="18">
        <v>12</v>
      </c>
      <c r="I16" s="19" t="s">
        <v>24</v>
      </c>
      <c r="J16" s="24">
        <f>F15</f>
        <v>108.78745884078774</v>
      </c>
    </row>
    <row r="17" ht="12.75">
      <c r="A17" s="21"/>
    </row>
    <row r="18" spans="1:10" ht="12.75">
      <c r="A18" s="43" t="s">
        <v>33</v>
      </c>
      <c r="B18" s="43"/>
      <c r="C18" s="43"/>
      <c r="D18" s="43"/>
      <c r="E18" s="43"/>
      <c r="F18" s="43"/>
      <c r="G18" s="43"/>
      <c r="H18" s="43"/>
      <c r="I18" s="43"/>
      <c r="J18" s="43"/>
    </row>
    <row r="19" spans="4:6" ht="12.75">
      <c r="D19" s="21"/>
      <c r="E19" s="23"/>
      <c r="F19" s="23"/>
    </row>
  </sheetData>
  <sheetProtection password="CC7B" sheet="1" objects="1" scenarios="1" selectLockedCells="1"/>
  <mergeCells count="3">
    <mergeCell ref="H3:J3"/>
    <mergeCell ref="A1:J1"/>
    <mergeCell ref="A18:J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AH19"/>
  <sheetViews>
    <sheetView workbookViewId="0" topLeftCell="A1">
      <selection activeCell="E3" sqref="E3"/>
    </sheetView>
  </sheetViews>
  <sheetFormatPr defaultColWidth="9.140625" defaultRowHeight="12.75"/>
  <cols>
    <col min="1" max="2" width="12.7109375" style="15" customWidth="1"/>
    <col min="3" max="3" width="5.7109375" style="15" customWidth="1"/>
    <col min="4" max="6" width="18.7109375" style="15" customWidth="1"/>
    <col min="7" max="7" width="5.7109375" style="15" customWidth="1"/>
    <col min="8" max="10" width="12.7109375" style="15" customWidth="1"/>
    <col min="11" max="16384" width="9.140625" style="15" customWidth="1"/>
  </cols>
  <sheetData>
    <row r="1" spans="1:34" ht="27" customHeight="1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10" ht="27" customHeight="1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2.75">
      <c r="A3" s="16" t="s">
        <v>0</v>
      </c>
      <c r="B3" s="24">
        <v>6.29</v>
      </c>
      <c r="D3" s="16" t="s">
        <v>27</v>
      </c>
      <c r="E3" s="39">
        <v>3000</v>
      </c>
      <c r="F3" s="16" t="s">
        <v>29</v>
      </c>
      <c r="H3" s="17" t="s">
        <v>19</v>
      </c>
      <c r="I3" s="17"/>
      <c r="J3" s="17"/>
    </row>
    <row r="4" spans="1:10" ht="12.75">
      <c r="A4" s="16" t="s">
        <v>1</v>
      </c>
      <c r="B4" s="24">
        <v>3.48</v>
      </c>
      <c r="D4" s="16" t="s">
        <v>26</v>
      </c>
      <c r="E4" s="39">
        <v>3.73</v>
      </c>
      <c r="F4" s="16" t="s">
        <v>29</v>
      </c>
      <c r="H4" s="33" t="s">
        <v>20</v>
      </c>
      <c r="I4" s="33" t="s">
        <v>21</v>
      </c>
      <c r="J4" s="33" t="s">
        <v>22</v>
      </c>
    </row>
    <row r="5" spans="1:10" ht="12.75">
      <c r="A5" s="16" t="s">
        <v>2</v>
      </c>
      <c r="B5" s="24">
        <v>2.1</v>
      </c>
      <c r="D5" s="16" t="s">
        <v>28</v>
      </c>
      <c r="E5" s="39">
        <v>31.5</v>
      </c>
      <c r="F5" s="16" t="s">
        <v>29</v>
      </c>
      <c r="H5" s="18">
        <v>1</v>
      </c>
      <c r="I5" s="19" t="s">
        <v>9</v>
      </c>
      <c r="J5" s="24">
        <f>E10</f>
        <v>4.405310995222182</v>
      </c>
    </row>
    <row r="6" spans="1:10" ht="12.75">
      <c r="A6" s="16" t="s">
        <v>3</v>
      </c>
      <c r="B6" s="24">
        <v>1.38</v>
      </c>
      <c r="H6" s="18">
        <v>2</v>
      </c>
      <c r="I6" s="19" t="s">
        <v>10</v>
      </c>
      <c r="J6" s="24">
        <f>E11</f>
        <v>7.9624730344676795</v>
      </c>
    </row>
    <row r="7" spans="1:10" ht="12.75">
      <c r="A7" s="16" t="s">
        <v>4</v>
      </c>
      <c r="B7" s="24">
        <v>1</v>
      </c>
      <c r="H7" s="18">
        <v>3</v>
      </c>
      <c r="I7" s="20" t="s">
        <v>11</v>
      </c>
      <c r="J7" s="24">
        <f>F10</f>
        <v>11.982445907004337</v>
      </c>
    </row>
    <row r="8" spans="1:10" ht="12.75">
      <c r="A8" s="16" t="s">
        <v>23</v>
      </c>
      <c r="B8" s="24">
        <v>0.79</v>
      </c>
      <c r="H8" s="18">
        <v>4</v>
      </c>
      <c r="I8" s="19" t="s">
        <v>12</v>
      </c>
      <c r="J8" s="24">
        <f>E12</f>
        <v>13.194955314260728</v>
      </c>
    </row>
    <row r="9" spans="1:10" ht="12.75">
      <c r="A9" s="22" t="s">
        <v>5</v>
      </c>
      <c r="B9" s="25">
        <v>5.63</v>
      </c>
      <c r="D9" s="31" t="s">
        <v>21</v>
      </c>
      <c r="E9" s="33" t="s">
        <v>6</v>
      </c>
      <c r="F9" s="33" t="s">
        <v>7</v>
      </c>
      <c r="H9" s="18">
        <v>5</v>
      </c>
      <c r="I9" s="19" t="s">
        <v>14</v>
      </c>
      <c r="J9" s="24">
        <f>E13</f>
        <v>20.079279826048932</v>
      </c>
    </row>
    <row r="10" spans="1:10" ht="12.75">
      <c r="A10" s="31" t="s">
        <v>8</v>
      </c>
      <c r="B10" s="32">
        <v>2.72</v>
      </c>
      <c r="D10" s="16" t="s">
        <v>0</v>
      </c>
      <c r="E10" s="24">
        <f>(((($E$3/B3)/$E$4)*60)/63360)*($E$5*3.1415)/$B$10</f>
        <v>4.405310995222182</v>
      </c>
      <c r="F10" s="24">
        <f>(((($E$3/B3)/$E$4)*60)/63360)*($E$5*3.1415)</f>
        <v>11.982445907004337</v>
      </c>
      <c r="H10" s="18">
        <v>6</v>
      </c>
      <c r="I10" s="19" t="s">
        <v>13</v>
      </c>
      <c r="J10" s="24">
        <f>F11</f>
        <v>21.65792665375209</v>
      </c>
    </row>
    <row r="11" spans="1:10" ht="12.75">
      <c r="A11" s="21"/>
      <c r="D11" s="16" t="s">
        <v>1</v>
      </c>
      <c r="E11" s="24">
        <f>(((($E$3/B4)/$E$4)*60)/63360)*($E$5*3.1415)/$B$10</f>
        <v>7.9624730344676795</v>
      </c>
      <c r="F11" s="24">
        <f>(((($E$3/B4)/$E$4)*60)/63360)*($E$5*3.1415)</f>
        <v>21.65792665375209</v>
      </c>
      <c r="H11" s="18">
        <v>7</v>
      </c>
      <c r="I11" s="19" t="s">
        <v>15</v>
      </c>
      <c r="J11" s="24">
        <f>E14</f>
        <v>27.709406159947527</v>
      </c>
    </row>
    <row r="12" spans="1:10" ht="12.75">
      <c r="A12" s="21"/>
      <c r="D12" s="16" t="s">
        <v>2</v>
      </c>
      <c r="E12" s="24">
        <f>(((($E$3/B5)/$E$4)*60)/63360)*($E$5*3.1415)/$B$10</f>
        <v>13.194955314260728</v>
      </c>
      <c r="F12" s="24">
        <f>(((($E$3/B5)/$E$4)*60)/63360)*($E$5*3.1415)</f>
        <v>35.89027845478918</v>
      </c>
      <c r="H12" s="18">
        <v>8</v>
      </c>
      <c r="I12" s="19" t="s">
        <v>25</v>
      </c>
      <c r="J12" s="24">
        <f>E15</f>
        <v>35.07519767081965</v>
      </c>
    </row>
    <row r="13" spans="1:10" ht="12.75">
      <c r="A13" s="21"/>
      <c r="D13" s="16" t="s">
        <v>3</v>
      </c>
      <c r="E13" s="24">
        <f>(((($E$3/B6)/$E$4)*60)/63360)*($E$5*3.1415)/$B$10</f>
        <v>20.079279826048932</v>
      </c>
      <c r="F13" s="24">
        <f>(((($E$3/B6)/$E$4)*60)/63360)*($E$5*3.1415)</f>
        <v>54.6156411268531</v>
      </c>
      <c r="H13" s="18">
        <v>9</v>
      </c>
      <c r="I13" s="19" t="s">
        <v>16</v>
      </c>
      <c r="J13" s="24">
        <f>F12</f>
        <v>35.89027845478918</v>
      </c>
    </row>
    <row r="14" spans="1:10" ht="12.75">
      <c r="A14" s="21"/>
      <c r="D14" s="16" t="s">
        <v>4</v>
      </c>
      <c r="E14" s="24">
        <f>(((($E$3/B7)/$E$4)*60)/63360)*($E$5*3.1415)/$B$10</f>
        <v>27.709406159947527</v>
      </c>
      <c r="F14" s="24">
        <f>(((($E$3/B7)/$E$4)*60)/63360)*($E$5*3.1415)</f>
        <v>75.36958475505728</v>
      </c>
      <c r="H14" s="18">
        <v>10</v>
      </c>
      <c r="I14" s="19" t="s">
        <v>17</v>
      </c>
      <c r="J14" s="24">
        <f>F13</f>
        <v>54.6156411268531</v>
      </c>
    </row>
    <row r="15" spans="1:10" ht="12.75">
      <c r="A15" s="21"/>
      <c r="D15" s="16" t="s">
        <v>23</v>
      </c>
      <c r="E15" s="24">
        <f>(((($E$3/B8)/$E$4)*60)/63360)*($E$5*3.1415)/$B$10</f>
        <v>35.07519767081965</v>
      </c>
      <c r="F15" s="24">
        <f>(((($E$3/B8)/$E$4)*60)/63360)*($E$5*3.1415)</f>
        <v>95.40453766462944</v>
      </c>
      <c r="H15" s="18">
        <v>11</v>
      </c>
      <c r="I15" s="19" t="s">
        <v>18</v>
      </c>
      <c r="J15" s="24">
        <f>F14</f>
        <v>75.36958475505728</v>
      </c>
    </row>
    <row r="16" spans="1:10" ht="12.75">
      <c r="A16" s="21"/>
      <c r="D16" s="22" t="s">
        <v>5</v>
      </c>
      <c r="E16" s="25">
        <f>(((($E$3/B9)/$E$4)*60)/63360)*($E$5*3.1415)/$B$10</f>
        <v>4.92174176908482</v>
      </c>
      <c r="F16" s="25">
        <f>(((($E$3/B9)/$E$4)*60)/63360)*($E$5*3.1415)</f>
        <v>13.38713761191071</v>
      </c>
      <c r="H16" s="18">
        <v>12</v>
      </c>
      <c r="I16" s="19" t="s">
        <v>24</v>
      </c>
      <c r="J16" s="24">
        <f>F15</f>
        <v>95.40453766462944</v>
      </c>
    </row>
    <row r="17" ht="12.75">
      <c r="A17" s="21"/>
    </row>
    <row r="18" spans="1:10" ht="12.75">
      <c r="A18" s="43" t="s">
        <v>33</v>
      </c>
      <c r="B18" s="43"/>
      <c r="C18" s="43"/>
      <c r="D18" s="43"/>
      <c r="E18" s="43"/>
      <c r="F18" s="43"/>
      <c r="G18" s="43"/>
      <c r="H18" s="43"/>
      <c r="I18" s="43"/>
      <c r="J18" s="43"/>
    </row>
    <row r="19" spans="4:6" ht="12.75">
      <c r="D19" s="21"/>
      <c r="E19" s="23"/>
      <c r="F19" s="23"/>
    </row>
  </sheetData>
  <sheetProtection password="CC7B" sheet="1" objects="1" scenarios="1" selectLockedCells="1"/>
  <mergeCells count="3">
    <mergeCell ref="H3:J3"/>
    <mergeCell ref="A1:J1"/>
    <mergeCell ref="A18:J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Sitegraffix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Watson</dc:creator>
  <cp:keywords/>
  <dc:description/>
  <cp:lastModifiedBy>Kevin Watson</cp:lastModifiedBy>
  <dcterms:created xsi:type="dcterms:W3CDTF">2009-06-24T02:22:02Z</dcterms:created>
  <dcterms:modified xsi:type="dcterms:W3CDTF">2009-07-09T02:16:18Z</dcterms:modified>
  <cp:category/>
  <cp:version/>
  <cp:contentType/>
  <cp:contentStatus/>
</cp:coreProperties>
</file>